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Sheet1" sheetId="1" r:id="rId1"/>
  </sheets>
  <definedNames>
    <definedName name="_xlnm.Print_Area" localSheetId="0">Sheet1!$B$3:$O$52</definedName>
  </definedNames>
  <calcPr calcId="145621"/>
</workbook>
</file>

<file path=xl/calcChain.xml><?xml version="1.0" encoding="utf-8"?>
<calcChain xmlns="http://schemas.openxmlformats.org/spreadsheetml/2006/main">
  <c r="M33" i="1" l="1"/>
  <c r="M41" i="1" l="1"/>
  <c r="M52" i="1" s="1"/>
  <c r="M31" i="1"/>
  <c r="M21" i="1" l="1"/>
  <c r="M9" i="1"/>
  <c r="M51" i="1" l="1"/>
  <c r="O51" i="1" l="1"/>
  <c r="O41" i="1"/>
  <c r="O31" i="1"/>
  <c r="O21" i="1"/>
  <c r="O33" i="1" l="1"/>
  <c r="O52" i="1" s="1"/>
  <c r="N51" i="1" l="1"/>
  <c r="N41" i="1"/>
  <c r="N31" i="1"/>
  <c r="N21" i="1"/>
  <c r="N33" i="1" s="1"/>
  <c r="N52" i="1" l="1"/>
</calcChain>
</file>

<file path=xl/sharedStrings.xml><?xml version="1.0" encoding="utf-8"?>
<sst xmlns="http://schemas.openxmlformats.org/spreadsheetml/2006/main" count="38" uniqueCount="32">
  <si>
    <t>Current Account</t>
  </si>
  <si>
    <t>Savings Account</t>
  </si>
  <si>
    <t>Income</t>
  </si>
  <si>
    <t>Total Income</t>
  </si>
  <si>
    <t>Expenditure</t>
  </si>
  <si>
    <t>Total Expenditure</t>
  </si>
  <si>
    <t>CIL Savings Account</t>
  </si>
  <si>
    <t>Clerk/RFO OOPE</t>
  </si>
  <si>
    <t>Community Speedwatch Programme</t>
  </si>
  <si>
    <t>Footpath Leaflets</t>
  </si>
  <si>
    <t>Parish Magazine Printing (July)</t>
  </si>
  <si>
    <t>Clerk/RFO Salary HMRC (May and June)</t>
  </si>
  <si>
    <t>Clerk/RFO Salary</t>
  </si>
  <si>
    <t>Clerk/RFO HMRC</t>
  </si>
  <si>
    <t>Opening Balances as at 11th July 2019</t>
  </si>
  <si>
    <t>Beauty Therapy Magazine Advert</t>
  </si>
  <si>
    <t>Rattlesden and District Shop Magazine Advert</t>
  </si>
  <si>
    <t>Parish Council Election Charges</t>
  </si>
  <si>
    <t>Councillor OOPE (PB Train Ticket to Planning Meeting)</t>
  </si>
  <si>
    <t>Expenditure for approval 5th September 2019</t>
  </si>
  <si>
    <t>Payment for Bird Spikes on Swing</t>
  </si>
  <si>
    <t>Clerk/RFO Salary (July and August)</t>
  </si>
  <si>
    <t>Total Expenditure for approval 5th September 2019</t>
  </si>
  <si>
    <t>Closing Balances as at 5th September 2019</t>
  </si>
  <si>
    <t>Eco Sweep Magazine Advert</t>
  </si>
  <si>
    <t>Stanstead Hall B&amp;B Magazine Advert</t>
  </si>
  <si>
    <t>Anticipated Expenditure to 14th November 2019</t>
  </si>
  <si>
    <t>Anticipated Balances as at 14th November 2019</t>
  </si>
  <si>
    <t>Parish Magazine Printing (September &amp; October)</t>
  </si>
  <si>
    <t xml:space="preserve">Parish Magazine printing (August) </t>
  </si>
  <si>
    <t>Anticipated Income to 14th November 2019</t>
  </si>
  <si>
    <t>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</si>
</sst>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£-809]#,##0.00&quot; &quot;;&quot;-&quot;[$£-809]#,##0.00&quot; &quot;;&quot; &quot;[$£-809]&quot;-&quot;00&quot; &quot;;&quot; &quot;@&quot; &quot;"/>
    <numFmt numFmtId="165" formatCode="_-[$£-809]* #,##0.00_-;\-[$£-809]* #,##0.00_-;_-[$£-809]* &quot;-&quot;??_-;_-@_-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u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164" fontId="2" fillId="0" borderId="19" xfId="1" applyFont="1" applyBorder="1"/>
    <xf numFmtId="164" fontId="2" fillId="0" borderId="24" xfId="1" applyFont="1" applyBorder="1"/>
    <xf numFmtId="0" fontId="0" fillId="0" borderId="0" xfId="0" applyBorder="1"/>
    <xf numFmtId="0" fontId="0" fillId="0" borderId="25" xfId="0" applyBorder="1"/>
    <xf numFmtId="0" fontId="0" fillId="0" borderId="28" xfId="0" applyBorder="1"/>
    <xf numFmtId="164" fontId="2" fillId="0" borderId="28" xfId="1" applyFont="1" applyBorder="1"/>
    <xf numFmtId="164" fontId="2" fillId="0" borderId="29" xfId="1" applyFont="1" applyBorder="1"/>
    <xf numFmtId="0" fontId="3" fillId="0" borderId="30" xfId="0" applyFont="1" applyFill="1" applyBorder="1"/>
    <xf numFmtId="0" fontId="0" fillId="0" borderId="0" xfId="0"/>
    <xf numFmtId="164" fontId="2" fillId="0" borderId="31" xfId="1" applyFont="1" applyBorder="1"/>
    <xf numFmtId="164" fontId="2" fillId="0" borderId="36" xfId="1" applyFont="1" applyBorder="1"/>
    <xf numFmtId="164" fontId="2" fillId="0" borderId="40" xfId="1" applyFont="1" applyBorder="1"/>
    <xf numFmtId="0" fontId="0" fillId="0" borderId="0" xfId="0"/>
    <xf numFmtId="0" fontId="0" fillId="0" borderId="0" xfId="0"/>
    <xf numFmtId="165" fontId="2" fillId="0" borderId="4" xfId="1" applyNumberFormat="1" applyFont="1" applyBorder="1"/>
    <xf numFmtId="165" fontId="2" fillId="0" borderId="19" xfId="1" applyNumberFormat="1" applyFont="1" applyBorder="1"/>
    <xf numFmtId="165" fontId="2" fillId="0" borderId="31" xfId="1" applyNumberFormat="1" applyFont="1" applyBorder="1"/>
    <xf numFmtId="165" fontId="2" fillId="0" borderId="36" xfId="1" applyNumberFormat="1" applyFont="1" applyBorder="1"/>
    <xf numFmtId="165" fontId="2" fillId="0" borderId="42" xfId="1" applyNumberFormat="1" applyFont="1" applyBorder="1"/>
    <xf numFmtId="165" fontId="2" fillId="0" borderId="10" xfId="1" applyNumberFormat="1" applyFont="1" applyBorder="1"/>
    <xf numFmtId="165" fontId="2" fillId="0" borderId="23" xfId="1" applyNumberFormat="1" applyFont="1" applyBorder="1"/>
    <xf numFmtId="165" fontId="2" fillId="0" borderId="9" xfId="1" applyNumberFormat="1" applyFont="1" applyBorder="1"/>
    <xf numFmtId="165" fontId="2" fillId="0" borderId="22" xfId="1" applyNumberFormat="1" applyFont="1" applyBorder="1"/>
    <xf numFmtId="165" fontId="2" fillId="0" borderId="40" xfId="1" applyNumberFormat="1" applyFont="1" applyBorder="1"/>
    <xf numFmtId="165" fontId="2" fillId="0" borderId="41" xfId="1" applyNumberFormat="1" applyFont="1" applyBorder="1"/>
    <xf numFmtId="165" fontId="2" fillId="0" borderId="2" xfId="1" applyNumberFormat="1" applyFont="1" applyBorder="1"/>
    <xf numFmtId="165" fontId="2" fillId="0" borderId="17" xfId="1" applyNumberFormat="1" applyFont="1" applyBorder="1"/>
    <xf numFmtId="165" fontId="2" fillId="0" borderId="11" xfId="1" applyNumberFormat="1" applyFont="1" applyBorder="1"/>
    <xf numFmtId="165" fontId="2" fillId="0" borderId="24" xfId="1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4" fontId="2" fillId="0" borderId="31" xfId="0" applyNumberFormat="1" applyFont="1" applyFill="1" applyBorder="1" applyAlignment="1"/>
    <xf numFmtId="165" fontId="2" fillId="0" borderId="29" xfId="1" applyNumberFormat="1" applyFont="1" applyBorder="1"/>
    <xf numFmtId="0" fontId="0" fillId="0" borderId="31" xfId="0" applyBorder="1"/>
    <xf numFmtId="164" fontId="2" fillId="0" borderId="48" xfId="1" applyFont="1" applyBorder="1"/>
    <xf numFmtId="164" fontId="2" fillId="0" borderId="49" xfId="1" applyFont="1" applyBorder="1"/>
    <xf numFmtId="0" fontId="0" fillId="0" borderId="34" xfId="0" applyBorder="1"/>
    <xf numFmtId="164" fontId="2" fillId="0" borderId="34" xfId="1" applyFont="1" applyBorder="1"/>
    <xf numFmtId="164" fontId="2" fillId="0" borderId="50" xfId="1" applyFont="1" applyBorder="1"/>
    <xf numFmtId="0" fontId="0" fillId="0" borderId="0" xfId="0"/>
    <xf numFmtId="165" fontId="2" fillId="0" borderId="51" xfId="1" applyNumberFormat="1" applyFont="1" applyBorder="1"/>
    <xf numFmtId="0" fontId="0" fillId="0" borderId="0" xfId="0"/>
    <xf numFmtId="0" fontId="2" fillId="0" borderId="42" xfId="0" applyFont="1" applyFill="1" applyBorder="1"/>
    <xf numFmtId="164" fontId="2" fillId="0" borderId="42" xfId="1" applyFont="1" applyBorder="1"/>
    <xf numFmtId="164" fontId="2" fillId="0" borderId="52" xfId="1" applyFont="1" applyBorder="1"/>
    <xf numFmtId="0" fontId="2" fillId="0" borderId="31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2" fillId="0" borderId="31" xfId="0" applyNumberFormat="1" applyFont="1" applyFill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vertical="top"/>
    </xf>
    <xf numFmtId="0" fontId="3" fillId="0" borderId="63" xfId="0" applyFont="1" applyFill="1" applyBorder="1"/>
    <xf numFmtId="0" fontId="0" fillId="0" borderId="0" xfId="0"/>
    <xf numFmtId="0" fontId="0" fillId="0" borderId="42" xfId="0" applyBorder="1"/>
    <xf numFmtId="0" fontId="0" fillId="0" borderId="0" xfId="0"/>
    <xf numFmtId="14" fontId="2" fillId="0" borderId="67" xfId="0" applyNumberFormat="1" applyFont="1" applyFill="1" applyBorder="1" applyAlignment="1">
      <alignment horizontal="left"/>
    </xf>
    <xf numFmtId="14" fontId="2" fillId="0" borderId="68" xfId="0" applyNumberFormat="1" applyFont="1" applyFill="1" applyBorder="1" applyAlignment="1">
      <alignment horizontal="left"/>
    </xf>
    <xf numFmtId="165" fontId="2" fillId="0" borderId="62" xfId="1" applyNumberFormat="1" applyFont="1" applyBorder="1"/>
    <xf numFmtId="0" fontId="0" fillId="0" borderId="0" xfId="0"/>
    <xf numFmtId="0" fontId="0" fillId="0" borderId="0" xfId="0"/>
    <xf numFmtId="0" fontId="2" fillId="0" borderId="0" xfId="0" applyFont="1" applyFill="1" applyBorder="1"/>
    <xf numFmtId="165" fontId="2" fillId="0" borderId="71" xfId="1" applyNumberFormat="1" applyFont="1" applyBorder="1"/>
    <xf numFmtId="0" fontId="2" fillId="0" borderId="75" xfId="0" applyFont="1" applyFill="1" applyBorder="1"/>
    <xf numFmtId="164" fontId="2" fillId="0" borderId="76" xfId="1" applyFont="1" applyBorder="1"/>
    <xf numFmtId="164" fontId="2" fillId="0" borderId="72" xfId="1" applyFont="1" applyBorder="1"/>
    <xf numFmtId="164" fontId="2" fillId="0" borderId="77" xfId="1" applyFont="1" applyBorder="1"/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74" xfId="0" applyFont="1" applyFill="1" applyBorder="1"/>
    <xf numFmtId="0" fontId="2" fillId="0" borderId="5" xfId="0" applyFont="1" applyFill="1" applyBorder="1"/>
    <xf numFmtId="0" fontId="0" fillId="0" borderId="0" xfId="0"/>
    <xf numFmtId="14" fontId="2" fillId="0" borderId="79" xfId="0" applyNumberFormat="1" applyFont="1" applyFill="1" applyBorder="1" applyAlignment="1"/>
    <xf numFmtId="165" fontId="2" fillId="0" borderId="82" xfId="1" applyNumberFormat="1" applyFont="1" applyBorder="1"/>
    <xf numFmtId="165" fontId="2" fillId="0" borderId="83" xfId="1" applyNumberFormat="1" applyFont="1" applyBorder="1"/>
    <xf numFmtId="165" fontId="2" fillId="0" borderId="84" xfId="1" applyNumberFormat="1" applyFont="1" applyBorder="1"/>
    <xf numFmtId="0" fontId="2" fillId="0" borderId="3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14" fontId="2" fillId="0" borderId="53" xfId="0" applyNumberFormat="1" applyFont="1" applyFill="1" applyBorder="1" applyAlignment="1">
      <alignment horizontal="left"/>
    </xf>
    <xf numFmtId="14" fontId="2" fillId="0" borderId="54" xfId="0" applyNumberFormat="1" applyFont="1" applyFill="1" applyBorder="1" applyAlignment="1">
      <alignment horizontal="left"/>
    </xf>
    <xf numFmtId="14" fontId="2" fillId="0" borderId="55" xfId="0" applyNumberFormat="1" applyFont="1" applyFill="1" applyBorder="1" applyAlignment="1">
      <alignment horizontal="left"/>
    </xf>
    <xf numFmtId="0" fontId="2" fillId="0" borderId="35" xfId="0" applyFont="1" applyFill="1" applyBorder="1"/>
    <xf numFmtId="0" fontId="2" fillId="0" borderId="31" xfId="0" applyFont="1" applyFill="1" applyBorder="1"/>
    <xf numFmtId="0" fontId="2" fillId="0" borderId="81" xfId="0" applyFont="1" applyFill="1" applyBorder="1"/>
    <xf numFmtId="0" fontId="2" fillId="0" borderId="82" xfId="0" applyFont="1" applyFill="1" applyBorder="1"/>
    <xf numFmtId="0" fontId="2" fillId="0" borderId="32" xfId="0" applyFont="1" applyFill="1" applyBorder="1"/>
    <xf numFmtId="0" fontId="3" fillId="0" borderId="33" xfId="0" applyFont="1" applyFill="1" applyBorder="1"/>
    <xf numFmtId="0" fontId="2" fillId="0" borderId="74" xfId="0" applyFont="1" applyFill="1" applyBorder="1"/>
    <xf numFmtId="0" fontId="2" fillId="0" borderId="58" xfId="0" applyNumberFormat="1" applyFont="1" applyFill="1" applyBorder="1" applyAlignment="1">
      <alignment horizontal="left"/>
    </xf>
    <xf numFmtId="0" fontId="2" fillId="0" borderId="69" xfId="0" applyNumberFormat="1" applyFont="1" applyFill="1" applyBorder="1" applyAlignment="1">
      <alignment horizontal="left"/>
    </xf>
    <xf numFmtId="0" fontId="2" fillId="0" borderId="70" xfId="0" applyNumberFormat="1" applyFont="1" applyFill="1" applyBorder="1" applyAlignment="1">
      <alignment horizontal="left"/>
    </xf>
    <xf numFmtId="0" fontId="0" fillId="0" borderId="43" xfId="0" applyFill="1" applyBorder="1"/>
    <xf numFmtId="0" fontId="0" fillId="0" borderId="44" xfId="0" applyFill="1" applyBorder="1"/>
    <xf numFmtId="0" fontId="2" fillId="0" borderId="47" xfId="0" applyFont="1" applyFill="1" applyBorder="1"/>
    <xf numFmtId="0" fontId="2" fillId="0" borderId="48" xfId="0" applyFont="1" applyFill="1" applyBorder="1"/>
    <xf numFmtId="0" fontId="2" fillId="0" borderId="73" xfId="0" applyFont="1" applyFill="1" applyBorder="1"/>
    <xf numFmtId="0" fontId="2" fillId="0" borderId="64" xfId="0" applyFont="1" applyFill="1" applyBorder="1" applyAlignment="1">
      <alignment wrapText="1"/>
    </xf>
    <xf numFmtId="0" fontId="2" fillId="0" borderId="65" xfId="0" applyFont="1" applyFill="1" applyBorder="1" applyAlignment="1">
      <alignment wrapText="1"/>
    </xf>
    <xf numFmtId="0" fontId="2" fillId="0" borderId="66" xfId="0" applyFont="1" applyFill="1" applyBorder="1" applyAlignment="1">
      <alignment wrapText="1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3" fillId="0" borderId="53" xfId="0" applyNumberFormat="1" applyFont="1" applyFill="1" applyBorder="1" applyAlignment="1">
      <alignment horizontal="left"/>
    </xf>
    <xf numFmtId="14" fontId="3" fillId="0" borderId="54" xfId="0" applyNumberFormat="1" applyFont="1" applyFill="1" applyBorder="1" applyAlignment="1">
      <alignment horizontal="left"/>
    </xf>
    <xf numFmtId="14" fontId="3" fillId="0" borderId="55" xfId="0" applyNumberFormat="1" applyFont="1" applyFill="1" applyBorder="1" applyAlignment="1">
      <alignment horizontal="left"/>
    </xf>
    <xf numFmtId="0" fontId="2" fillId="0" borderId="16" xfId="0" applyFont="1" applyFill="1" applyBorder="1"/>
    <xf numFmtId="0" fontId="2" fillId="0" borderId="1" xfId="0" applyFont="1" applyFill="1" applyBorder="1"/>
    <xf numFmtId="0" fontId="3" fillId="0" borderId="45" xfId="0" applyFont="1" applyFill="1" applyBorder="1"/>
    <xf numFmtId="0" fontId="3" fillId="0" borderId="46" xfId="0" applyFont="1" applyFill="1" applyBorder="1"/>
    <xf numFmtId="14" fontId="2" fillId="0" borderId="21" xfId="0" applyNumberFormat="1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0" fontId="2" fillId="0" borderId="58" xfId="0" applyFont="1" applyFill="1" applyBorder="1"/>
    <xf numFmtId="0" fontId="2" fillId="0" borderId="80" xfId="0" applyFont="1" applyFill="1" applyBorder="1"/>
    <xf numFmtId="0" fontId="2" fillId="0" borderId="78" xfId="0" applyFont="1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7" xfId="0" applyFont="1" applyFill="1" applyBorder="1"/>
    <xf numFmtId="0" fontId="2" fillId="0" borderId="34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0" fillId="0" borderId="0" xfId="0"/>
    <xf numFmtId="14" fontId="4" fillId="0" borderId="53" xfId="0" applyNumberFormat="1" applyFont="1" applyFill="1" applyBorder="1" applyAlignment="1">
      <alignment horizontal="left"/>
    </xf>
    <xf numFmtId="14" fontId="4" fillId="0" borderId="54" xfId="0" applyNumberFormat="1" applyFont="1" applyFill="1" applyBorder="1" applyAlignment="1">
      <alignment horizontal="left"/>
    </xf>
    <xf numFmtId="14" fontId="4" fillId="0" borderId="55" xfId="0" applyNumberFormat="1" applyFont="1" applyFill="1" applyBorder="1" applyAlignment="1">
      <alignment horizontal="left"/>
    </xf>
    <xf numFmtId="14" fontId="4" fillId="0" borderId="31" xfId="0" applyNumberFormat="1" applyFont="1" applyFill="1" applyBorder="1" applyAlignment="1">
      <alignment horizontal="left"/>
    </xf>
    <xf numFmtId="165" fontId="4" fillId="0" borderId="31" xfId="1" applyNumberFormat="1" applyFont="1" applyBorder="1"/>
    <xf numFmtId="0" fontId="4" fillId="0" borderId="59" xfId="0" applyFont="1" applyFill="1" applyBorder="1"/>
    <xf numFmtId="0" fontId="4" fillId="0" borderId="60" xfId="0" applyFont="1" applyFill="1" applyBorder="1"/>
    <xf numFmtId="165" fontId="4" fillId="0" borderId="61" xfId="1" applyNumberFormat="1" applyFont="1" applyBorder="1"/>
    <xf numFmtId="0" fontId="4" fillId="0" borderId="56" xfId="0" applyFont="1" applyFill="1" applyBorder="1"/>
    <xf numFmtId="0" fontId="4" fillId="0" borderId="57" xfId="0" applyFont="1" applyFill="1" applyBorder="1"/>
    <xf numFmtId="165" fontId="4" fillId="0" borderId="28" xfId="1" applyNumberFormat="1" applyFont="1" applyBorder="1"/>
    <xf numFmtId="164" fontId="4" fillId="0" borderId="28" xfId="1" applyFont="1" applyBorder="1"/>
    <xf numFmtId="0" fontId="4" fillId="0" borderId="38" xfId="0" applyFont="1" applyFill="1" applyBorder="1"/>
    <xf numFmtId="0" fontId="4" fillId="0" borderId="39" xfId="0" applyFont="1" applyFill="1" applyBorder="1"/>
    <xf numFmtId="0" fontId="5" fillId="0" borderId="11" xfId="0" applyFont="1" applyBorder="1"/>
    <xf numFmtId="164" fontId="4" fillId="0" borderId="11" xfId="1" applyFont="1" applyBorder="1"/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tabSelected="1" view="pageLayout" topLeftCell="A36" zoomScaleNormal="70" workbookViewId="0">
      <selection activeCell="M52" sqref="M52"/>
    </sheetView>
  </sheetViews>
  <sheetFormatPr defaultRowHeight="15" x14ac:dyDescent="0.25"/>
  <cols>
    <col min="1" max="1" width="6.7109375" customWidth="1"/>
    <col min="2" max="9" width="9.140625" customWidth="1"/>
    <col min="10" max="10" width="11.5703125" customWidth="1"/>
    <col min="11" max="11" width="4" hidden="1" customWidth="1"/>
    <col min="12" max="12" width="9.140625" hidden="1" customWidth="1"/>
    <col min="13" max="13" width="17.7109375" customWidth="1"/>
    <col min="14" max="14" width="15.85546875" customWidth="1"/>
    <col min="15" max="15" width="16" customWidth="1"/>
  </cols>
  <sheetData>
    <row r="2" spans="2:15" ht="15.75" thickBot="1" x14ac:dyDescent="0.3"/>
    <row r="3" spans="2:15" ht="54.75" thickBot="1" x14ac:dyDescent="0.3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30" t="s">
        <v>0</v>
      </c>
      <c r="N3" s="31" t="s">
        <v>1</v>
      </c>
      <c r="O3" s="31" t="s">
        <v>6</v>
      </c>
    </row>
    <row r="4" spans="2:15" ht="18.75" thickBot="1" x14ac:dyDescent="0.3">
      <c r="B4" s="111" t="s">
        <v>14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26">
        <v>4754.4799999999996</v>
      </c>
      <c r="N4" s="27">
        <v>4925.96</v>
      </c>
      <c r="O4" s="27">
        <v>2203.91</v>
      </c>
    </row>
    <row r="5" spans="2:15" ht="18" x14ac:dyDescent="0.25">
      <c r="B5" s="122" t="s">
        <v>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5"/>
      <c r="N5" s="16"/>
      <c r="O5" s="16"/>
    </row>
    <row r="6" spans="2:15" s="49" customFormat="1" ht="18" x14ac:dyDescent="0.25">
      <c r="B6" s="105" t="s">
        <v>15</v>
      </c>
      <c r="C6" s="124"/>
      <c r="D6" s="124"/>
      <c r="E6" s="124"/>
      <c r="F6" s="124"/>
      <c r="G6" s="124"/>
      <c r="H6" s="124"/>
      <c r="I6" s="124"/>
      <c r="J6" s="124"/>
      <c r="K6" s="53"/>
      <c r="L6" s="8"/>
      <c r="M6" s="15">
        <v>36</v>
      </c>
      <c r="N6" s="16"/>
      <c r="O6" s="16"/>
    </row>
    <row r="7" spans="2:15" s="14" customFormat="1" ht="18" x14ac:dyDescent="0.25">
      <c r="B7" s="105" t="s">
        <v>16</v>
      </c>
      <c r="C7" s="106"/>
      <c r="D7" s="106"/>
      <c r="E7" s="106"/>
      <c r="F7" s="106"/>
      <c r="G7" s="106"/>
      <c r="H7" s="106"/>
      <c r="I7" s="106"/>
      <c r="J7" s="106"/>
      <c r="K7" s="106"/>
      <c r="L7" s="8"/>
      <c r="M7" s="15">
        <v>72</v>
      </c>
      <c r="N7" s="16"/>
      <c r="O7" s="16"/>
    </row>
    <row r="8" spans="2:15" s="49" customFormat="1" ht="18" x14ac:dyDescent="0.25">
      <c r="B8" s="82"/>
      <c r="C8" s="83"/>
      <c r="D8" s="83"/>
      <c r="E8" s="83"/>
      <c r="F8" s="83"/>
      <c r="G8" s="83"/>
      <c r="H8" s="83"/>
      <c r="I8" s="83"/>
      <c r="J8" s="84"/>
      <c r="K8" s="50"/>
      <c r="L8" s="50"/>
      <c r="M8" s="17"/>
      <c r="N8" s="18"/>
      <c r="O8" s="18"/>
    </row>
    <row r="9" spans="2:15" s="49" customFormat="1" ht="18" x14ac:dyDescent="0.25">
      <c r="B9" s="131" t="s">
        <v>3</v>
      </c>
      <c r="C9" s="132"/>
      <c r="D9" s="132"/>
      <c r="E9" s="132"/>
      <c r="F9" s="132"/>
      <c r="G9" s="132"/>
      <c r="H9" s="132"/>
      <c r="I9" s="132"/>
      <c r="J9" s="133"/>
      <c r="K9" s="134"/>
      <c r="L9" s="134"/>
      <c r="M9" s="135">
        <f>SUM(M6:M8)</f>
        <v>108</v>
      </c>
      <c r="N9" s="18"/>
      <c r="O9" s="18"/>
    </row>
    <row r="10" spans="2:15" s="49" customFormat="1" ht="18" x14ac:dyDescent="0.25">
      <c r="B10" s="82"/>
      <c r="C10" s="83"/>
      <c r="D10" s="83"/>
      <c r="E10" s="83"/>
      <c r="F10" s="83"/>
      <c r="G10" s="83"/>
      <c r="H10" s="83"/>
      <c r="I10" s="83"/>
      <c r="J10" s="84"/>
      <c r="K10" s="50"/>
      <c r="L10" s="50"/>
      <c r="M10" s="17"/>
      <c r="N10" s="18"/>
      <c r="O10" s="18"/>
    </row>
    <row r="11" spans="2:15" s="49" customFormat="1" ht="18" x14ac:dyDescent="0.25">
      <c r="B11" s="108" t="s">
        <v>4</v>
      </c>
      <c r="C11" s="109"/>
      <c r="D11" s="109"/>
      <c r="E11" s="109"/>
      <c r="F11" s="109"/>
      <c r="G11" s="109"/>
      <c r="H11" s="109"/>
      <c r="I11" s="109"/>
      <c r="J11" s="110"/>
      <c r="K11" s="50"/>
      <c r="L11" s="50"/>
      <c r="M11" s="17"/>
      <c r="N11" s="18"/>
      <c r="O11" s="18"/>
    </row>
    <row r="12" spans="2:15" s="61" customFormat="1" ht="18" x14ac:dyDescent="0.25">
      <c r="B12" s="103" t="s">
        <v>12</v>
      </c>
      <c r="C12" s="104"/>
      <c r="D12" s="104"/>
      <c r="E12" s="104"/>
      <c r="F12" s="104"/>
      <c r="G12" s="104"/>
      <c r="H12" s="104"/>
      <c r="I12" s="104"/>
      <c r="J12" s="104"/>
      <c r="K12" s="104"/>
      <c r="L12" s="50"/>
      <c r="M12" s="17">
        <v>325.2</v>
      </c>
      <c r="N12" s="18"/>
      <c r="O12" s="18"/>
    </row>
    <row r="13" spans="2:15" s="72" customFormat="1" ht="18" x14ac:dyDescent="0.25">
      <c r="B13" s="105" t="s">
        <v>7</v>
      </c>
      <c r="C13" s="106"/>
      <c r="D13" s="106"/>
      <c r="E13" s="106"/>
      <c r="F13" s="106"/>
      <c r="G13" s="106"/>
      <c r="H13" s="106"/>
      <c r="I13" s="106"/>
      <c r="J13" s="119"/>
      <c r="K13" s="71"/>
      <c r="L13" s="50"/>
      <c r="M13" s="17">
        <v>40</v>
      </c>
      <c r="N13" s="18"/>
      <c r="O13" s="18"/>
    </row>
    <row r="14" spans="2:15" s="14" customFormat="1" ht="18" x14ac:dyDescent="0.25">
      <c r="B14" s="117" t="s">
        <v>11</v>
      </c>
      <c r="C14" s="118"/>
      <c r="D14" s="118"/>
      <c r="E14" s="118"/>
      <c r="F14" s="118"/>
      <c r="G14" s="118"/>
      <c r="H14" s="118"/>
      <c r="I14" s="118"/>
      <c r="J14" s="118"/>
      <c r="K14" s="104"/>
      <c r="L14" s="32"/>
      <c r="M14" s="17">
        <v>81.2</v>
      </c>
      <c r="N14" s="18"/>
      <c r="O14" s="18"/>
    </row>
    <row r="15" spans="2:15" s="72" customFormat="1" ht="18" x14ac:dyDescent="0.25">
      <c r="B15" s="77" t="s">
        <v>10</v>
      </c>
      <c r="C15" s="78"/>
      <c r="D15" s="78"/>
      <c r="E15" s="78"/>
      <c r="F15" s="78"/>
      <c r="G15" s="78"/>
      <c r="H15" s="78"/>
      <c r="I15" s="78"/>
      <c r="J15" s="78"/>
      <c r="K15" s="62"/>
      <c r="L15" s="73"/>
      <c r="M15" s="17">
        <v>96.8</v>
      </c>
      <c r="N15" s="17"/>
      <c r="O15" s="18"/>
    </row>
    <row r="16" spans="2:15" ht="18" x14ac:dyDescent="0.25">
      <c r="B16" s="87" t="s">
        <v>17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74">
        <v>104.78</v>
      </c>
      <c r="N16" s="75"/>
      <c r="O16" s="75"/>
    </row>
    <row r="17" spans="2:15" ht="18" x14ac:dyDescent="0.25">
      <c r="B17" s="89" t="s">
        <v>18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20">
        <v>6.5</v>
      </c>
      <c r="N17" s="21"/>
      <c r="O17" s="21"/>
    </row>
    <row r="18" spans="2:15" ht="18" x14ac:dyDescent="0.25"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5"/>
      <c r="N18" s="16"/>
      <c r="O18" s="16"/>
    </row>
    <row r="19" spans="2:15" ht="18" x14ac:dyDescent="0.25"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22"/>
      <c r="N19" s="23"/>
      <c r="O19" s="23"/>
    </row>
    <row r="20" spans="2:15" s="56" customFormat="1" ht="18.75" thickBot="1" x14ac:dyDescent="0.3">
      <c r="B20" s="92"/>
      <c r="C20" s="93"/>
      <c r="D20" s="93"/>
      <c r="E20" s="93"/>
      <c r="F20" s="93"/>
      <c r="G20" s="93"/>
      <c r="H20" s="93"/>
      <c r="I20" s="93"/>
      <c r="J20" s="94"/>
      <c r="K20" s="57"/>
      <c r="L20" s="58"/>
      <c r="M20" s="19">
        <v>0</v>
      </c>
      <c r="N20" s="19"/>
      <c r="O20" s="19"/>
    </row>
    <row r="21" spans="2:15" ht="18.75" thickBot="1" x14ac:dyDescent="0.3">
      <c r="B21" s="136" t="s">
        <v>5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8">
        <f>SUM(M12:M20)</f>
        <v>654.4799999999999</v>
      </c>
      <c r="N21" s="59">
        <f>SUM(N18:N19)</f>
        <v>0</v>
      </c>
      <c r="O21" s="59">
        <f>SUM(O18:O19)</f>
        <v>0</v>
      </c>
    </row>
    <row r="22" spans="2:15" ht="18" x14ac:dyDescent="0.25">
      <c r="B22" s="113" t="s">
        <v>19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76"/>
      <c r="N22" s="24"/>
      <c r="O22" s="24"/>
    </row>
    <row r="23" spans="2:15" ht="18" x14ac:dyDescent="0.25">
      <c r="B23" s="87" t="s">
        <v>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74">
        <v>25.43</v>
      </c>
      <c r="N23" s="41"/>
      <c r="O23" s="41"/>
    </row>
    <row r="24" spans="2:15" ht="18" x14ac:dyDescent="0.25">
      <c r="B24" s="89" t="s">
        <v>21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20">
        <v>325.2</v>
      </c>
      <c r="N24" s="25"/>
      <c r="O24" s="25"/>
    </row>
    <row r="25" spans="2:15" s="13" customFormat="1" ht="18" x14ac:dyDescent="0.25">
      <c r="B25" s="115" t="s">
        <v>11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5">
        <v>81.2</v>
      </c>
      <c r="N25" s="18"/>
      <c r="O25" s="18"/>
    </row>
    <row r="26" spans="2:15" s="13" customFormat="1" ht="18" x14ac:dyDescent="0.25">
      <c r="B26" s="105" t="s">
        <v>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22">
        <v>15</v>
      </c>
      <c r="N26" s="18"/>
      <c r="O26" s="18"/>
    </row>
    <row r="27" spans="2:15" s="47" customFormat="1" ht="18" x14ac:dyDescent="0.25">
      <c r="B27" s="79" t="s">
        <v>29</v>
      </c>
      <c r="C27" s="80"/>
      <c r="D27" s="80"/>
      <c r="E27" s="80"/>
      <c r="F27" s="80"/>
      <c r="G27" s="80"/>
      <c r="H27" s="80"/>
      <c r="I27" s="80"/>
      <c r="J27" s="80"/>
      <c r="K27" s="68"/>
      <c r="L27" s="69"/>
      <c r="M27" s="17">
        <v>96.8</v>
      </c>
      <c r="N27" s="18"/>
      <c r="O27" s="18"/>
    </row>
    <row r="28" spans="2:15" s="47" customFormat="1" ht="18" x14ac:dyDescent="0.25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69"/>
      <c r="M28" s="17"/>
      <c r="N28" s="18"/>
      <c r="O28" s="18"/>
    </row>
    <row r="29" spans="2:15" s="60" customFormat="1" ht="18" x14ac:dyDescent="0.25"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69"/>
      <c r="M29" s="17">
        <v>0</v>
      </c>
      <c r="N29" s="18"/>
      <c r="O29" s="18"/>
    </row>
    <row r="30" spans="2:15" s="13" customFormat="1" ht="18" x14ac:dyDescent="0.25"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46"/>
      <c r="M30" s="17">
        <v>0</v>
      </c>
      <c r="N30" s="18"/>
      <c r="O30" s="18"/>
    </row>
    <row r="31" spans="2:15" ht="18.75" thickBot="1" x14ac:dyDescent="0.3">
      <c r="B31" s="139" t="s">
        <v>22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>
        <f>SUM(M23:M30)</f>
        <v>543.63</v>
      </c>
      <c r="N31" s="33">
        <f>SUM(N24:N25)</f>
        <v>0</v>
      </c>
      <c r="O31" s="33">
        <f>SUM(O24:O25)</f>
        <v>0</v>
      </c>
    </row>
    <row r="32" spans="2:15" s="61" customFormat="1" ht="18.75" thickBot="1" x14ac:dyDescent="0.3">
      <c r="B32" s="100"/>
      <c r="C32" s="101"/>
      <c r="D32" s="101"/>
      <c r="E32" s="101"/>
      <c r="F32" s="101"/>
      <c r="G32" s="101"/>
      <c r="H32" s="101"/>
      <c r="I32" s="101"/>
      <c r="J32" s="101"/>
      <c r="K32" s="102"/>
      <c r="L32" s="62"/>
      <c r="M32" s="63"/>
      <c r="N32" s="59"/>
      <c r="O32" s="59"/>
    </row>
    <row r="33" spans="2:15" ht="18.75" thickBot="1" x14ac:dyDescent="0.3">
      <c r="B33" s="111" t="s">
        <v>23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28">
        <f>SUM(M4,M9,-M21,-M31,)</f>
        <v>3664.37</v>
      </c>
      <c r="N33" s="29">
        <f>SUM(N4,N16,-N21,-N31,N32)</f>
        <v>4925.96</v>
      </c>
      <c r="O33" s="29">
        <f>SUM(O4,O16,-O21,-O31)</f>
        <v>2203.91</v>
      </c>
    </row>
    <row r="34" spans="2:15" ht="15.75" thickBot="1" x14ac:dyDescent="0.3"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3"/>
      <c r="N34" s="4"/>
      <c r="O34" s="4"/>
    </row>
    <row r="35" spans="2:15" ht="18" x14ac:dyDescent="0.25">
      <c r="B35" s="97" t="s">
        <v>30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35"/>
      <c r="N35" s="65"/>
      <c r="O35" s="12"/>
    </row>
    <row r="36" spans="2:15" s="48" customFormat="1" ht="18" x14ac:dyDescent="0.25">
      <c r="B36" s="85" t="s">
        <v>24</v>
      </c>
      <c r="C36" s="86"/>
      <c r="D36" s="86"/>
      <c r="E36" s="86"/>
      <c r="F36" s="86"/>
      <c r="G36" s="86"/>
      <c r="H36" s="86"/>
      <c r="I36" s="86"/>
      <c r="J36" s="86"/>
      <c r="K36" s="86"/>
      <c r="L36" s="91"/>
      <c r="M36" s="10">
        <v>36</v>
      </c>
      <c r="N36" s="66"/>
      <c r="O36" s="1"/>
    </row>
    <row r="37" spans="2:15" s="42" customFormat="1" ht="18" x14ac:dyDescent="0.25">
      <c r="B37" s="85" t="s">
        <v>25</v>
      </c>
      <c r="C37" s="86"/>
      <c r="D37" s="86"/>
      <c r="E37" s="86"/>
      <c r="F37" s="86"/>
      <c r="G37" s="86"/>
      <c r="H37" s="86"/>
      <c r="I37" s="86"/>
      <c r="J37" s="86"/>
      <c r="K37" s="86"/>
      <c r="L37" s="70"/>
      <c r="M37" s="10">
        <v>36</v>
      </c>
      <c r="N37" s="66"/>
      <c r="O37" s="1"/>
    </row>
    <row r="38" spans="2:15" s="42" customFormat="1" ht="18" x14ac:dyDescent="0.25">
      <c r="B38" s="87" t="s">
        <v>31</v>
      </c>
      <c r="C38" s="88"/>
      <c r="D38" s="88"/>
      <c r="E38" s="88"/>
      <c r="F38" s="88"/>
      <c r="G38" s="88"/>
      <c r="H38" s="88"/>
      <c r="I38" s="88"/>
      <c r="J38" s="88"/>
      <c r="K38" s="88"/>
      <c r="L38" s="70"/>
      <c r="M38" s="10">
        <v>2272</v>
      </c>
      <c r="N38" s="66"/>
      <c r="O38" s="1"/>
    </row>
    <row r="39" spans="2:15" s="48" customFormat="1" ht="18" x14ac:dyDescent="0.25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70"/>
      <c r="M39" s="10"/>
      <c r="N39" s="66"/>
      <c r="O39" s="1"/>
    </row>
    <row r="40" spans="2:15" s="48" customFormat="1" ht="18.75" thickBot="1" x14ac:dyDescent="0.3"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64"/>
      <c r="M40" s="38"/>
      <c r="N40" s="67"/>
      <c r="O40" s="39"/>
    </row>
    <row r="41" spans="2:15" ht="18.75" thickBot="1" x14ac:dyDescent="0.3">
      <c r="B41" s="139" t="s">
        <v>3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2">
        <f>SUM(M36:M40)</f>
        <v>2344</v>
      </c>
      <c r="N41" s="7">
        <f>SUM(N36:N39)</f>
        <v>0</v>
      </c>
      <c r="O41" s="7">
        <f>SUM(O36:O39)</f>
        <v>0</v>
      </c>
    </row>
    <row r="42" spans="2:15" ht="18" x14ac:dyDescent="0.25">
      <c r="B42" s="97" t="s">
        <v>26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35"/>
      <c r="N42" s="36"/>
      <c r="O42" s="36"/>
    </row>
    <row r="43" spans="2:15" s="9" customFormat="1" ht="18" x14ac:dyDescent="0.25">
      <c r="B43" s="85" t="s">
        <v>28</v>
      </c>
      <c r="C43" s="86"/>
      <c r="D43" s="86"/>
      <c r="E43" s="86"/>
      <c r="F43" s="86"/>
      <c r="G43" s="86"/>
      <c r="H43" s="86"/>
      <c r="I43" s="86"/>
      <c r="J43" s="86"/>
      <c r="K43" s="86"/>
      <c r="L43" s="34"/>
      <c r="M43" s="10">
        <v>193.6</v>
      </c>
      <c r="N43" s="11"/>
      <c r="O43" s="11"/>
    </row>
    <row r="44" spans="2:15" s="40" customFormat="1" ht="18" x14ac:dyDescent="0.25">
      <c r="B44" s="85" t="s">
        <v>7</v>
      </c>
      <c r="C44" s="86"/>
      <c r="D44" s="86"/>
      <c r="E44" s="86"/>
      <c r="F44" s="86"/>
      <c r="G44" s="86"/>
      <c r="H44" s="86"/>
      <c r="I44" s="86"/>
      <c r="J44" s="86"/>
      <c r="K44" s="86"/>
      <c r="L44" s="34"/>
      <c r="M44" s="10">
        <v>50</v>
      </c>
      <c r="N44" s="11"/>
      <c r="O44" s="11"/>
    </row>
    <row r="45" spans="2:15" ht="18" x14ac:dyDescent="0.25">
      <c r="B45" s="85" t="s">
        <v>12</v>
      </c>
      <c r="C45" s="86"/>
      <c r="D45" s="86"/>
      <c r="E45" s="86"/>
      <c r="F45" s="86"/>
      <c r="G45" s="86"/>
      <c r="H45" s="86"/>
      <c r="I45" s="86"/>
      <c r="J45" s="86"/>
      <c r="K45" s="86"/>
      <c r="L45" s="34"/>
      <c r="M45" s="10">
        <v>325.2</v>
      </c>
      <c r="N45" s="11"/>
      <c r="O45" s="11"/>
    </row>
    <row r="46" spans="2:15" s="54" customFormat="1" ht="18" x14ac:dyDescent="0.25">
      <c r="B46" s="79" t="s">
        <v>8</v>
      </c>
      <c r="C46" s="80"/>
      <c r="D46" s="80"/>
      <c r="E46" s="80"/>
      <c r="F46" s="80"/>
      <c r="G46" s="80"/>
      <c r="H46" s="80"/>
      <c r="I46" s="80"/>
      <c r="J46" s="81"/>
      <c r="K46" s="43"/>
      <c r="L46" s="55"/>
      <c r="M46" s="44">
        <v>1274.4000000000001</v>
      </c>
      <c r="N46" s="45"/>
      <c r="O46" s="45"/>
    </row>
    <row r="47" spans="2:15" s="54" customFormat="1" ht="18" x14ac:dyDescent="0.25">
      <c r="B47" s="79" t="s">
        <v>13</v>
      </c>
      <c r="C47" s="80"/>
      <c r="D47" s="80"/>
      <c r="E47" s="80"/>
      <c r="F47" s="80"/>
      <c r="G47" s="80"/>
      <c r="H47" s="80"/>
      <c r="I47" s="80"/>
      <c r="J47" s="81"/>
      <c r="K47" s="43"/>
      <c r="L47" s="55"/>
      <c r="M47" s="44">
        <v>81.2</v>
      </c>
      <c r="N47" s="45"/>
      <c r="O47" s="45"/>
    </row>
    <row r="48" spans="2:15" s="54" customFormat="1" ht="18" x14ac:dyDescent="0.25">
      <c r="B48" s="79" t="s">
        <v>9</v>
      </c>
      <c r="C48" s="80"/>
      <c r="D48" s="80"/>
      <c r="E48" s="80"/>
      <c r="F48" s="80"/>
      <c r="G48" s="80"/>
      <c r="H48" s="80"/>
      <c r="I48" s="80"/>
      <c r="J48" s="81"/>
      <c r="K48" s="43"/>
      <c r="L48" s="55"/>
      <c r="M48" s="44">
        <v>500</v>
      </c>
      <c r="N48" s="45"/>
      <c r="O48" s="45"/>
    </row>
    <row r="49" spans="2:15" s="54" customFormat="1" ht="18" x14ac:dyDescent="0.25">
      <c r="B49" s="79"/>
      <c r="C49" s="80"/>
      <c r="D49" s="80"/>
      <c r="E49" s="80"/>
      <c r="F49" s="80"/>
      <c r="G49" s="80"/>
      <c r="H49" s="80"/>
      <c r="I49" s="80"/>
      <c r="J49" s="81"/>
      <c r="K49" s="43"/>
      <c r="L49" s="55"/>
      <c r="M49" s="44"/>
      <c r="N49" s="45"/>
      <c r="O49" s="45"/>
    </row>
    <row r="50" spans="2:15" ht="18.75" thickBot="1" x14ac:dyDescent="0.3"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37"/>
      <c r="M50" s="38"/>
      <c r="N50" s="39"/>
      <c r="O50" s="39"/>
    </row>
    <row r="51" spans="2:15" ht="18.75" thickBot="1" x14ac:dyDescent="0.3">
      <c r="B51" s="143" t="s">
        <v>5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146">
        <f>SUM(M42:M50)</f>
        <v>2424.4</v>
      </c>
      <c r="N51" s="2">
        <f>SUM(N43:N50)</f>
        <v>0</v>
      </c>
      <c r="O51" s="2">
        <f>SUM(O43:O50)</f>
        <v>0</v>
      </c>
    </row>
    <row r="52" spans="2:15" ht="18.75" thickBot="1" x14ac:dyDescent="0.3">
      <c r="B52" s="128" t="s">
        <v>27</v>
      </c>
      <c r="C52" s="129"/>
      <c r="D52" s="129"/>
      <c r="E52" s="129"/>
      <c r="F52" s="129"/>
      <c r="G52" s="129"/>
      <c r="H52" s="129"/>
      <c r="I52" s="129"/>
      <c r="J52" s="129"/>
      <c r="K52" s="129"/>
      <c r="L52" s="5"/>
      <c r="M52" s="6">
        <f>SUM(M4,M9,M41-M21-M31-M51)</f>
        <v>3583.9699999999993</v>
      </c>
      <c r="N52" s="7">
        <f>SUM(N33,N41,-N51)</f>
        <v>4925.96</v>
      </c>
      <c r="O52" s="7">
        <f>SUM(O33,O41,-O51)</f>
        <v>2203.91</v>
      </c>
    </row>
    <row r="53" spans="2:15" x14ac:dyDescent="0.25">
      <c r="B53" s="130"/>
      <c r="C53" s="130"/>
      <c r="D53" s="130"/>
      <c r="E53" s="130"/>
      <c r="F53" s="130"/>
      <c r="G53" s="130"/>
      <c r="H53" s="130"/>
      <c r="I53" s="130"/>
      <c r="J53" s="130"/>
      <c r="K53" s="130"/>
    </row>
    <row r="54" spans="2:15" ht="18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1"/>
      <c r="M54" s="51"/>
      <c r="N54" s="51"/>
    </row>
    <row r="55" spans="2:15" ht="18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</sheetData>
  <mergeCells count="52">
    <mergeCell ref="B55:N55"/>
    <mergeCell ref="B39:K39"/>
    <mergeCell ref="B40:K40"/>
    <mergeCell ref="B41:L41"/>
    <mergeCell ref="B42:L42"/>
    <mergeCell ref="B45:K45"/>
    <mergeCell ref="B50:K50"/>
    <mergeCell ref="B51:K51"/>
    <mergeCell ref="B52:K52"/>
    <mergeCell ref="B46:J46"/>
    <mergeCell ref="B47:J47"/>
    <mergeCell ref="B53:K53"/>
    <mergeCell ref="B44:K44"/>
    <mergeCell ref="B49:J49"/>
    <mergeCell ref="B43:K43"/>
    <mergeCell ref="B3:L3"/>
    <mergeCell ref="B4:L4"/>
    <mergeCell ref="B5:L5"/>
    <mergeCell ref="B7:K7"/>
    <mergeCell ref="B6:J6"/>
    <mergeCell ref="B8:J8"/>
    <mergeCell ref="B9:J9"/>
    <mergeCell ref="B11:J11"/>
    <mergeCell ref="B33:L33"/>
    <mergeCell ref="B22:L22"/>
    <mergeCell ref="B25:L25"/>
    <mergeCell ref="B30:K30"/>
    <mergeCell ref="B16:L16"/>
    <mergeCell ref="B17:L17"/>
    <mergeCell ref="B18:L18"/>
    <mergeCell ref="B19:L19"/>
    <mergeCell ref="B14:K14"/>
    <mergeCell ref="B21:L21"/>
    <mergeCell ref="B23:L23"/>
    <mergeCell ref="B29:K29"/>
    <mergeCell ref="B13:J13"/>
    <mergeCell ref="B15:J15"/>
    <mergeCell ref="B48:J48"/>
    <mergeCell ref="B10:J10"/>
    <mergeCell ref="B37:K37"/>
    <mergeCell ref="B38:K38"/>
    <mergeCell ref="B24:L24"/>
    <mergeCell ref="B28:K28"/>
    <mergeCell ref="B36:L36"/>
    <mergeCell ref="B20:J20"/>
    <mergeCell ref="B31:L31"/>
    <mergeCell ref="B34:L34"/>
    <mergeCell ref="B35:L35"/>
    <mergeCell ref="B32:K32"/>
    <mergeCell ref="B12:K12"/>
    <mergeCell ref="B27:J27"/>
    <mergeCell ref="B26:L26"/>
  </mergeCells>
  <pageMargins left="0.70000000000000007" right="0.70000000000000007" top="0.75" bottom="0.75" header="0.30000000000000004" footer="0.30000000000000004"/>
  <pageSetup paperSize="9" scale="57" fitToWidth="0" fitToHeight="0" orientation="portrait" r:id="rId1"/>
  <headerFooter>
    <oddHeader xml:space="preserve">&amp;C&amp;"Arial,Regular"&amp;14BRETTENHAM PARISH COUNCIL
FINANCE REPORT 5th September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Moulding</dc:creator>
  <cp:lastModifiedBy>Jane Moulding</cp:lastModifiedBy>
  <cp:lastPrinted>2019-04-09T18:21:42Z</cp:lastPrinted>
  <dcterms:created xsi:type="dcterms:W3CDTF">2015-08-18T08:20:08Z</dcterms:created>
  <dcterms:modified xsi:type="dcterms:W3CDTF">2019-11-02T08:16:10Z</dcterms:modified>
</cp:coreProperties>
</file>